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680" yWindow="-120" windowWidth="19320" windowHeight="15480" activeTab="3"/>
  </bookViews>
  <sheets>
    <sheet name="1.rész" sheetId="6" r:id="rId1"/>
    <sheet name="2.rész" sheetId="5" r:id="rId2"/>
    <sheet name="3.rész" sheetId="4" r:id="rId3"/>
    <sheet name="4.rész" sheetId="2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20" i="6"/>
  <c r="D21" i="6" s="1"/>
  <c r="E18" i="6"/>
  <c r="D18" i="6"/>
  <c r="D24" i="5"/>
  <c r="D20" i="5"/>
  <c r="D21" i="5" s="1"/>
  <c r="E18" i="5"/>
  <c r="D18" i="5"/>
  <c r="D24" i="4"/>
  <c r="D20" i="4"/>
  <c r="D21" i="4" s="1"/>
  <c r="E18" i="4"/>
  <c r="D18" i="4"/>
  <c r="E41" i="6" l="1"/>
  <c r="E33" i="6"/>
  <c r="E34" i="6"/>
  <c r="E40" i="6"/>
  <c r="E32" i="6"/>
  <c r="D25" i="6" s="1"/>
  <c r="D26" i="6" s="1"/>
  <c r="E37" i="6"/>
  <c r="E36" i="6"/>
  <c r="D22" i="6"/>
  <c r="E39" i="6"/>
  <c r="E38" i="6"/>
  <c r="E35" i="6"/>
  <c r="E36" i="5"/>
  <c r="D22" i="5"/>
  <c r="E41" i="5"/>
  <c r="E33" i="5"/>
  <c r="E39" i="5"/>
  <c r="E37" i="5"/>
  <c r="E35" i="5"/>
  <c r="E34" i="5"/>
  <c r="E40" i="5"/>
  <c r="E32" i="5"/>
  <c r="D25" i="5" s="1"/>
  <c r="D26" i="5" s="1"/>
  <c r="E38" i="5"/>
  <c r="E40" i="4"/>
  <c r="E32" i="4"/>
  <c r="D25" i="4" s="1"/>
  <c r="D26" i="4" s="1"/>
  <c r="E39" i="4"/>
  <c r="E38" i="4"/>
  <c r="E41" i="4"/>
  <c r="E33" i="4"/>
  <c r="E37" i="4"/>
  <c r="E36" i="4"/>
  <c r="D22" i="4"/>
  <c r="E34" i="4"/>
  <c r="E35" i="4"/>
  <c r="D24" i="2"/>
  <c r="D20" i="2"/>
  <c r="D21" i="2" s="1"/>
  <c r="E18" i="2"/>
  <c r="D18" i="2"/>
  <c r="E41" i="2" l="1"/>
  <c r="E33" i="2"/>
  <c r="E40" i="2"/>
  <c r="E32" i="2"/>
  <c r="D25" i="2" s="1"/>
  <c r="D26" i="2" s="1"/>
  <c r="E39" i="2"/>
  <c r="E38" i="2"/>
  <c r="E37" i="2"/>
  <c r="D22" i="2"/>
  <c r="E34" i="2"/>
  <c r="E36" i="2"/>
  <c r="E35" i="2"/>
</calcChain>
</file>

<file path=xl/sharedStrings.xml><?xml version="1.0" encoding="utf-8"?>
<sst xmlns="http://schemas.openxmlformats.org/spreadsheetml/2006/main" count="256" uniqueCount="61">
  <si>
    <t>Adatok</t>
  </si>
  <si>
    <t>Számított értékek</t>
  </si>
  <si>
    <t>LCC meghatározása</t>
  </si>
  <si>
    <t>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</si>
  <si>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</si>
  <si>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</si>
  <si>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</si>
  <si>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</si>
  <si>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</si>
  <si>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</si>
  <si>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</si>
  <si>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</si>
  <si>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</si>
  <si>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</si>
  <si>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</si>
  <si>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N</t>
  </si>
  <si>
    <t>%</t>
  </si>
  <si>
    <t>év</t>
  </si>
  <si>
    <t>Vizsgált időtáv</t>
  </si>
  <si>
    <t>Reál diszkontráta</t>
  </si>
  <si>
    <t>db</t>
  </si>
  <si>
    <t>kWh</t>
  </si>
  <si>
    <t>kW</t>
  </si>
  <si>
    <t>h</t>
  </si>
  <si>
    <t>Ft</t>
  </si>
  <si>
    <t>Mennyiség</t>
  </si>
  <si>
    <t>Ft/db</t>
  </si>
  <si>
    <t>Ft/év/db</t>
  </si>
  <si>
    <t>Ft/év</t>
  </si>
  <si>
    <t>Ft/kWh</t>
  </si>
  <si>
    <t xml:space="preserve">Fajlagos energiaköltség </t>
  </si>
  <si>
    <t xml:space="preserve">Karbantartási költség </t>
  </si>
  <si>
    <t xml:space="preserve">Várható élettartam </t>
  </si>
  <si>
    <t xml:space="preserve">Közvetlen életciklusköltség (L+N) </t>
  </si>
  <si>
    <t>Működési költség jelenértéke a vizsgált időtávon</t>
  </si>
  <si>
    <t>Kezdeti beruházási költség (M*A)</t>
  </si>
  <si>
    <t xml:space="preserve">Éves működési költség (C*M)+J </t>
  </si>
  <si>
    <t xml:space="preserve">Éves energiaköltség (D*I) </t>
  </si>
  <si>
    <t xml:space="preserve">Éves energiaigény (G/E)*H*M </t>
  </si>
  <si>
    <t>L</t>
  </si>
  <si>
    <r>
      <t>kWh/m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</si>
  <si>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A Közbeszerzési Hatóság 2015. CXLIII. Törvény 78 § (4) bekezdése alapján.</t>
  </si>
  <si>
    <t>Névleges villamos teljesítmény  50 Hz/Min. Hz</t>
  </si>
  <si>
    <t>Frekvenciaváltós üzemben megengedet frekvencia</t>
  </si>
  <si>
    <t>Hz</t>
  </si>
  <si>
    <t>Fajlagos villamosenergia felhasználás 50 Hz/Min. Hz</t>
  </si>
  <si>
    <t>Szállított mennyiség   50 Hz/Min. Hz</t>
  </si>
  <si>
    <t>m3/h</t>
  </si>
  <si>
    <t>* 50 Hz-en értendő</t>
  </si>
  <si>
    <t>50 Hz</t>
  </si>
  <si>
    <t>Min Hz</t>
  </si>
  <si>
    <t>Ajánlati ár</t>
  </si>
  <si>
    <t>Áfa nélküli árak megadásával!</t>
  </si>
  <si>
    <t xml:space="preserve">Összhatásfok (motor+légsűrítő) </t>
  </si>
  <si>
    <t>Légsűrítő teljesítmény igénye  50 Hz/Min. Hz</t>
  </si>
  <si>
    <t>Átlagos éves üzemóra / db  50 Hz/Min. Hz</t>
  </si>
  <si>
    <t>Ajálattevő által a zöld színnel jelölve, vastagon keretezett részek kitöltendők!</t>
  </si>
  <si>
    <t xml:space="preserve">Csengeri vízműtelepre oxidációs levegő kompresszor </t>
  </si>
  <si>
    <t xml:space="preserve">Hodászi vízműtelepre oxidációs levegő kompresszor </t>
  </si>
  <si>
    <t xml:space="preserve">Kótaji víztermelő telepre oxidációs levegő kompresszor </t>
  </si>
  <si>
    <t xml:space="preserve">Paszabi víztermelő telepre oxidációs levegő kompresszor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</si>
</sst>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0" fillId="4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3" fontId="0" fillId="4" borderId="3" xfId="0" applyNumberFormat="1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10" fontId="0" fillId="4" borderId="2" xfId="0" applyNumberFormat="1" applyFill="1" applyBorder="1" applyAlignment="1">
      <alignment horizontal="center"/>
    </xf>
    <xf numFmtId="0" fontId="4" fillId="0" borderId="1" xfId="0" applyFont="1" applyBorder="1"/>
    <xf numFmtId="0" fontId="3" fillId="0" borderId="0" xfId="0" applyFont="1"/>
    <xf numFmtId="0" fontId="5" fillId="0" borderId="0" xfId="0" applyFont="1"/>
    <xf numFmtId="3" fontId="0" fillId="3" borderId="7" xfId="0" applyNumberFormat="1" applyFill="1" applyBorder="1" applyAlignment="1" applyProtection="1">
      <alignment horizontal="center"/>
      <protection locked="0"/>
    </xf>
    <xf numFmtId="10" fontId="0" fillId="3" borderId="7" xfId="0" applyNumberFormat="1" applyFill="1" applyBorder="1" applyAlignment="1" applyProtection="1">
      <alignment horizontal="center"/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B05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2" max="2" width="71.5703125" bestFit="1" customWidth="1"/>
    <col min="3" max="3" width="8.85546875" bestFit="1" customWidth="1"/>
    <col min="4" max="5" width="13.28515625" bestFit="1" customWidth="1"/>
  </cols>
  <sheetData>
    <row r="2" spans="1:5" x14ac:dyDescent="0.25">
      <c r="B2" s="27" t="s">
        <v>57</v>
      </c>
    </row>
    <row r="4" spans="1:5" ht="18.75" x14ac:dyDescent="0.3">
      <c r="B4" s="3" t="s">
        <v>0</v>
      </c>
      <c r="D4" s="13" t="s">
        <v>49</v>
      </c>
      <c r="E4" s="13" t="s">
        <v>50</v>
      </c>
    </row>
    <row r="5" spans="1:5" x14ac:dyDescent="0.25">
      <c r="B5" s="1" t="s">
        <v>18</v>
      </c>
      <c r="C5" s="4" t="s">
        <v>17</v>
      </c>
      <c r="D5" s="6">
        <v>10</v>
      </c>
      <c r="E5" s="6"/>
    </row>
    <row r="6" spans="1:5" x14ac:dyDescent="0.25">
      <c r="B6" s="1" t="s">
        <v>19</v>
      </c>
      <c r="C6" s="4" t="s">
        <v>16</v>
      </c>
      <c r="D6" s="7">
        <v>0.05</v>
      </c>
      <c r="E6" s="7"/>
    </row>
    <row r="7" spans="1:5" ht="15.75" thickBot="1" x14ac:dyDescent="0.3">
      <c r="A7" s="1" t="s">
        <v>3</v>
      </c>
      <c r="B7" s="1" t="s">
        <v>25</v>
      </c>
      <c r="C7" s="4" t="s">
        <v>20</v>
      </c>
      <c r="D7" s="15">
        <v>1</v>
      </c>
      <c r="E7" s="6"/>
    </row>
    <row r="8" spans="1:5" ht="15.75" thickBot="1" x14ac:dyDescent="0.3">
      <c r="A8" s="1" t="s">
        <v>4</v>
      </c>
      <c r="B8" s="1" t="s">
        <v>51</v>
      </c>
      <c r="C8" s="4" t="s">
        <v>26</v>
      </c>
      <c r="D8" s="23"/>
      <c r="E8" s="14"/>
    </row>
    <row r="9" spans="1:5" ht="15.75" thickBot="1" x14ac:dyDescent="0.3">
      <c r="A9" s="1" t="s">
        <v>5</v>
      </c>
      <c r="B9" s="1" t="s">
        <v>32</v>
      </c>
      <c r="C9" s="4" t="s">
        <v>17</v>
      </c>
      <c r="D9" s="17">
        <v>10</v>
      </c>
      <c r="E9" s="11"/>
    </row>
    <row r="10" spans="1:5" ht="15.75" thickBot="1" x14ac:dyDescent="0.3">
      <c r="A10" s="1" t="s">
        <v>6</v>
      </c>
      <c r="B10" s="1" t="s">
        <v>31</v>
      </c>
      <c r="C10" s="4" t="s">
        <v>27</v>
      </c>
      <c r="D10" s="23"/>
      <c r="E10" s="14"/>
    </row>
    <row r="11" spans="1:5" ht="15.75" thickBot="1" x14ac:dyDescent="0.3">
      <c r="A11" s="1" t="s">
        <v>7</v>
      </c>
      <c r="B11" s="1" t="s">
        <v>30</v>
      </c>
      <c r="C11" s="4" t="s">
        <v>29</v>
      </c>
      <c r="D11" s="18">
        <v>91</v>
      </c>
      <c r="E11" s="8"/>
    </row>
    <row r="12" spans="1:5" ht="15.75" thickBot="1" x14ac:dyDescent="0.3">
      <c r="A12" s="1" t="s">
        <v>8</v>
      </c>
      <c r="B12" s="1" t="s">
        <v>53</v>
      </c>
      <c r="C12" s="4" t="s">
        <v>16</v>
      </c>
      <c r="D12" s="24"/>
      <c r="E12" s="19"/>
    </row>
    <row r="13" spans="1:5" ht="15.75" thickBot="1" x14ac:dyDescent="0.3">
      <c r="A13" s="1"/>
      <c r="B13" s="1" t="s">
        <v>43</v>
      </c>
      <c r="C13" s="4" t="s">
        <v>44</v>
      </c>
      <c r="D13" s="25"/>
      <c r="E13" s="25"/>
    </row>
    <row r="14" spans="1:5" ht="15.75" thickBot="1" x14ac:dyDescent="0.3">
      <c r="A14" s="1" t="s">
        <v>9</v>
      </c>
      <c r="B14" s="1" t="s">
        <v>42</v>
      </c>
      <c r="C14" s="4" t="s">
        <v>22</v>
      </c>
      <c r="D14" s="25"/>
      <c r="E14" s="25"/>
    </row>
    <row r="15" spans="1:5" ht="15.75" thickBot="1" x14ac:dyDescent="0.3">
      <c r="A15" s="1" t="s">
        <v>10</v>
      </c>
      <c r="B15" s="20" t="s">
        <v>54</v>
      </c>
      <c r="C15" s="4" t="s">
        <v>22</v>
      </c>
      <c r="D15" s="26"/>
      <c r="E15" s="26"/>
    </row>
    <row r="16" spans="1:5" ht="15.75" thickBot="1" x14ac:dyDescent="0.3">
      <c r="A16" s="1"/>
      <c r="B16" s="1" t="s">
        <v>46</v>
      </c>
      <c r="C16" s="4" t="s">
        <v>47</v>
      </c>
      <c r="D16" s="26"/>
      <c r="E16" s="26"/>
    </row>
    <row r="17" spans="1:5" x14ac:dyDescent="0.25">
      <c r="A17" s="1" t="s">
        <v>11</v>
      </c>
      <c r="B17" s="1" t="s">
        <v>55</v>
      </c>
      <c r="C17" s="4" t="s">
        <v>23</v>
      </c>
      <c r="D17" s="16">
        <v>2000</v>
      </c>
      <c r="E17" s="16">
        <v>1000</v>
      </c>
    </row>
    <row r="18" spans="1:5" ht="17.25" x14ac:dyDescent="0.25">
      <c r="B18" s="1" t="s">
        <v>45</v>
      </c>
      <c r="C18" s="4" t="s">
        <v>40</v>
      </c>
      <c r="D18" s="12" t="e">
        <f>D15/D16</f>
        <v>#DIV/0!</v>
      </c>
      <c r="E18" s="12" t="e">
        <f>E15/E16</f>
        <v>#DIV/0!</v>
      </c>
    </row>
    <row r="19" spans="1:5" ht="18.75" x14ac:dyDescent="0.3">
      <c r="B19" s="2" t="s">
        <v>1</v>
      </c>
      <c r="C19" s="4"/>
      <c r="D19" s="5"/>
      <c r="E19" s="10"/>
    </row>
    <row r="20" spans="1:5" x14ac:dyDescent="0.25">
      <c r="A20" s="1" t="s">
        <v>12</v>
      </c>
      <c r="B20" s="1" t="s">
        <v>38</v>
      </c>
      <c r="C20" s="4" t="s">
        <v>21</v>
      </c>
      <c r="D20" s="5" t="e">
        <f>((D15/D12)*D17*D7)+((E15/D12)*E17*D7)</f>
        <v>#DIV/0!</v>
      </c>
      <c r="E20" s="10"/>
    </row>
    <row r="21" spans="1:5" x14ac:dyDescent="0.25">
      <c r="A21" s="1" t="s">
        <v>13</v>
      </c>
      <c r="B21" s="1" t="s">
        <v>37</v>
      </c>
      <c r="C21" s="4" t="s">
        <v>28</v>
      </c>
      <c r="D21" s="5" t="e">
        <f>D11*D20</f>
        <v>#DIV/0!</v>
      </c>
      <c r="E21" s="10"/>
    </row>
    <row r="22" spans="1:5" x14ac:dyDescent="0.25">
      <c r="A22" s="1" t="s">
        <v>14</v>
      </c>
      <c r="B22" s="1" t="s">
        <v>36</v>
      </c>
      <c r="C22" s="4" t="s">
        <v>28</v>
      </c>
      <c r="D22" s="5" t="e">
        <f>(D10*D7)+D21</f>
        <v>#DIV/0!</v>
      </c>
      <c r="E22" s="10"/>
    </row>
    <row r="23" spans="1:5" ht="18.75" x14ac:dyDescent="0.3">
      <c r="B23" s="2" t="s">
        <v>2</v>
      </c>
      <c r="C23" s="4"/>
      <c r="D23" s="5"/>
      <c r="E23" s="10"/>
    </row>
    <row r="24" spans="1:5" x14ac:dyDescent="0.25">
      <c r="A24" s="1" t="s">
        <v>39</v>
      </c>
      <c r="B24" s="1" t="s">
        <v>35</v>
      </c>
      <c r="C24" s="4" t="s">
        <v>24</v>
      </c>
      <c r="D24" s="5">
        <f>D7*D8</f>
        <v>0</v>
      </c>
      <c r="E24" s="10"/>
    </row>
    <row r="25" spans="1:5" x14ac:dyDescent="0.25">
      <c r="A25" s="1" t="s">
        <v>15</v>
      </c>
      <c r="B25" s="1" t="s">
        <v>34</v>
      </c>
      <c r="C25" s="4" t="s">
        <v>24</v>
      </c>
      <c r="D25" s="5" t="e">
        <f>NPV(D6,E32:E41)</f>
        <v>#DIV/0!</v>
      </c>
      <c r="E25" s="10"/>
    </row>
    <row r="26" spans="1:5" ht="18.75" x14ac:dyDescent="0.3">
      <c r="B26" s="2" t="s">
        <v>33</v>
      </c>
      <c r="C26" s="4" t="s">
        <v>24</v>
      </c>
      <c r="D26" s="5" t="e">
        <f>D25+D24</f>
        <v>#DIV/0!</v>
      </c>
      <c r="E26" s="10"/>
    </row>
    <row r="28" spans="1:5" x14ac:dyDescent="0.25">
      <c r="B28" s="22" t="s">
        <v>48</v>
      </c>
      <c r="E28" s="9"/>
    </row>
    <row r="29" spans="1:5" x14ac:dyDescent="0.25">
      <c r="B29" s="21" t="s">
        <v>56</v>
      </c>
      <c r="E29" s="9"/>
    </row>
    <row r="30" spans="1:5" x14ac:dyDescent="0.25">
      <c r="B30" t="s">
        <v>52</v>
      </c>
      <c r="E30" s="9"/>
    </row>
    <row r="31" spans="1:5" x14ac:dyDescent="0.25">
      <c r="B31" s="29" t="s">
        <v>41</v>
      </c>
      <c r="C31" s="29"/>
      <c r="D31" s="29"/>
      <c r="E31" s="29"/>
    </row>
    <row r="32" spans="1:5" x14ac:dyDescent="0.25">
      <c r="C32">
        <v>1</v>
      </c>
      <c r="E32" s="9" t="e">
        <f t="shared" ref="E32:E41" si="0">$D$21</f>
        <v>#DIV/0!</v>
      </c>
    </row>
    <row r="33" spans="3:5" x14ac:dyDescent="0.25">
      <c r="C33">
        <v>2</v>
      </c>
      <c r="E33" s="9" t="e">
        <f t="shared" si="0"/>
        <v>#DIV/0!</v>
      </c>
    </row>
    <row r="34" spans="3:5" x14ac:dyDescent="0.25">
      <c r="C34">
        <v>3</v>
      </c>
      <c r="E34" s="9" t="e">
        <f t="shared" si="0"/>
        <v>#DIV/0!</v>
      </c>
    </row>
    <row r="35" spans="3:5" x14ac:dyDescent="0.25">
      <c r="C35">
        <v>4</v>
      </c>
      <c r="E35" s="9" t="e">
        <f t="shared" si="0"/>
        <v>#DIV/0!</v>
      </c>
    </row>
    <row r="36" spans="3:5" x14ac:dyDescent="0.25">
      <c r="C36">
        <v>5</v>
      </c>
      <c r="E36" s="9" t="e">
        <f t="shared" si="0"/>
        <v>#DIV/0!</v>
      </c>
    </row>
    <row r="37" spans="3:5" x14ac:dyDescent="0.25">
      <c r="C37">
        <v>6</v>
      </c>
      <c r="E37" s="9" t="e">
        <f t="shared" si="0"/>
        <v>#DIV/0!</v>
      </c>
    </row>
    <row r="38" spans="3:5" x14ac:dyDescent="0.25">
      <c r="C38">
        <v>7</v>
      </c>
      <c r="E38" s="9" t="e">
        <f t="shared" si="0"/>
        <v>#DIV/0!</v>
      </c>
    </row>
    <row r="39" spans="3:5" x14ac:dyDescent="0.25">
      <c r="C39">
        <v>8</v>
      </c>
      <c r="E39" s="9" t="e">
        <f t="shared" si="0"/>
        <v>#DIV/0!</v>
      </c>
    </row>
    <row r="40" spans="3:5" x14ac:dyDescent="0.25">
      <c r="C40">
        <v>9</v>
      </c>
      <c r="E40" s="9" t="e">
        <f t="shared" si="0"/>
        <v>#DIV/0!</v>
      </c>
    </row>
    <row r="41" spans="3:5" x14ac:dyDescent="0.25">
      <c r="C41">
        <v>10</v>
      </c>
      <c r="E41" s="9" t="e">
        <f t="shared" si="0"/>
        <v>#DIV/0!</v>
      </c>
    </row>
  </sheetData>
  <sheetProtection password="CC59" sheet="1" formatCells="0" formatColumns="0" formatRows="0" insertColumns="0" insertRows="0" insertHyperlinks="0" deleteColumns="0" deleteRows="0" sort="0" autoFilter="0" pivotTables="0"/>
  <mergeCells count="1">
    <mergeCell ref="B31:E31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view="pageBreakPreview" zoomScaleNormal="100" zoomScaleSheetLayoutView="100" workbookViewId="0">
      <selection activeCell="D8" sqref="D8"/>
    </sheetView>
  </sheetViews>
  <sheetFormatPr defaultRowHeight="15" x14ac:dyDescent="0.25"/>
  <cols>
    <col min="2" max="2" width="71.5703125" bestFit="1" customWidth="1"/>
    <col min="3" max="3" width="8.85546875" bestFit="1" customWidth="1"/>
    <col min="4" max="5" width="13.28515625" bestFit="1" customWidth="1"/>
  </cols>
  <sheetData>
    <row r="2" spans="1:5" x14ac:dyDescent="0.25">
      <c r="B2" s="27" t="s">
        <v>58</v>
      </c>
    </row>
    <row r="4" spans="1:5" ht="18.75" x14ac:dyDescent="0.3">
      <c r="B4" s="3" t="s">
        <v>0</v>
      </c>
      <c r="D4" s="13" t="s">
        <v>49</v>
      </c>
      <c r="E4" s="13" t="s">
        <v>50</v>
      </c>
    </row>
    <row r="5" spans="1:5" x14ac:dyDescent="0.25">
      <c r="B5" s="1" t="s">
        <v>18</v>
      </c>
      <c r="C5" s="4" t="s">
        <v>17</v>
      </c>
      <c r="D5" s="6">
        <v>10</v>
      </c>
      <c r="E5" s="6"/>
    </row>
    <row r="6" spans="1:5" x14ac:dyDescent="0.25">
      <c r="B6" s="1" t="s">
        <v>19</v>
      </c>
      <c r="C6" s="4" t="s">
        <v>16</v>
      </c>
      <c r="D6" s="7">
        <v>0.05</v>
      </c>
      <c r="E6" s="7"/>
    </row>
    <row r="7" spans="1:5" ht="15.75" thickBot="1" x14ac:dyDescent="0.3">
      <c r="A7" s="1" t="s">
        <v>3</v>
      </c>
      <c r="B7" s="1" t="s">
        <v>25</v>
      </c>
      <c r="C7" s="4" t="s">
        <v>20</v>
      </c>
      <c r="D7" s="15">
        <v>1</v>
      </c>
      <c r="E7" s="6"/>
    </row>
    <row r="8" spans="1:5" ht="15.75" thickBot="1" x14ac:dyDescent="0.3">
      <c r="A8" s="1" t="s">
        <v>4</v>
      </c>
      <c r="B8" s="1" t="s">
        <v>51</v>
      </c>
      <c r="C8" s="4" t="s">
        <v>26</v>
      </c>
      <c r="D8" s="23"/>
      <c r="E8" s="14"/>
    </row>
    <row r="9" spans="1:5" ht="15.75" thickBot="1" x14ac:dyDescent="0.3">
      <c r="A9" s="1" t="s">
        <v>5</v>
      </c>
      <c r="B9" s="1" t="s">
        <v>32</v>
      </c>
      <c r="C9" s="4" t="s">
        <v>17</v>
      </c>
      <c r="D9" s="17">
        <v>10</v>
      </c>
      <c r="E9" s="11"/>
    </row>
    <row r="10" spans="1:5" ht="15.75" thickBot="1" x14ac:dyDescent="0.3">
      <c r="A10" s="1" t="s">
        <v>6</v>
      </c>
      <c r="B10" s="1" t="s">
        <v>31</v>
      </c>
      <c r="C10" s="4" t="s">
        <v>27</v>
      </c>
      <c r="D10" s="23"/>
      <c r="E10" s="14"/>
    </row>
    <row r="11" spans="1:5" ht="15.75" thickBot="1" x14ac:dyDescent="0.3">
      <c r="A11" s="1" t="s">
        <v>7</v>
      </c>
      <c r="B11" s="1" t="s">
        <v>30</v>
      </c>
      <c r="C11" s="4" t="s">
        <v>29</v>
      </c>
      <c r="D11" s="18">
        <v>91</v>
      </c>
      <c r="E11" s="8"/>
    </row>
    <row r="12" spans="1:5" ht="15.75" thickBot="1" x14ac:dyDescent="0.3">
      <c r="A12" s="1" t="s">
        <v>8</v>
      </c>
      <c r="B12" s="1" t="s">
        <v>53</v>
      </c>
      <c r="C12" s="4" t="s">
        <v>16</v>
      </c>
      <c r="D12" s="24"/>
      <c r="E12" s="19"/>
    </row>
    <row r="13" spans="1:5" ht="15.75" thickBot="1" x14ac:dyDescent="0.3">
      <c r="A13" s="1"/>
      <c r="B13" s="1" t="s">
        <v>43</v>
      </c>
      <c r="C13" s="4" t="s">
        <v>44</v>
      </c>
      <c r="D13" s="25"/>
      <c r="E13" s="25"/>
    </row>
    <row r="14" spans="1:5" ht="15.75" thickBot="1" x14ac:dyDescent="0.3">
      <c r="A14" s="1" t="s">
        <v>9</v>
      </c>
      <c r="B14" s="1" t="s">
        <v>42</v>
      </c>
      <c r="C14" s="4" t="s">
        <v>22</v>
      </c>
      <c r="D14" s="25"/>
      <c r="E14" s="25"/>
    </row>
    <row r="15" spans="1:5" ht="15.75" thickBot="1" x14ac:dyDescent="0.3">
      <c r="A15" s="1" t="s">
        <v>10</v>
      </c>
      <c r="B15" s="20" t="s">
        <v>54</v>
      </c>
      <c r="C15" s="4" t="s">
        <v>22</v>
      </c>
      <c r="D15" s="26"/>
      <c r="E15" s="26"/>
    </row>
    <row r="16" spans="1:5" ht="15.75" thickBot="1" x14ac:dyDescent="0.3">
      <c r="A16" s="1"/>
      <c r="B16" s="1" t="s">
        <v>46</v>
      </c>
      <c r="C16" s="4" t="s">
        <v>47</v>
      </c>
      <c r="D16" s="26"/>
      <c r="E16" s="26"/>
    </row>
    <row r="17" spans="1:5" x14ac:dyDescent="0.25">
      <c r="A17" s="1" t="s">
        <v>11</v>
      </c>
      <c r="B17" s="1" t="s">
        <v>55</v>
      </c>
      <c r="C17" s="4" t="s">
        <v>23</v>
      </c>
      <c r="D17" s="16">
        <v>2000</v>
      </c>
      <c r="E17" s="16">
        <v>1000</v>
      </c>
    </row>
    <row r="18" spans="1:5" ht="17.25" x14ac:dyDescent="0.25">
      <c r="B18" s="1" t="s">
        <v>45</v>
      </c>
      <c r="C18" s="4" t="s">
        <v>40</v>
      </c>
      <c r="D18" s="12" t="e">
        <f>D15/D16</f>
        <v>#DIV/0!</v>
      </c>
      <c r="E18" s="12" t="e">
        <f>E15/E16</f>
        <v>#DIV/0!</v>
      </c>
    </row>
    <row r="19" spans="1:5" ht="18.75" x14ac:dyDescent="0.3">
      <c r="B19" s="2" t="s">
        <v>1</v>
      </c>
      <c r="C19" s="4"/>
      <c r="D19" s="5"/>
      <c r="E19" s="10"/>
    </row>
    <row r="20" spans="1:5" x14ac:dyDescent="0.25">
      <c r="A20" s="1" t="s">
        <v>12</v>
      </c>
      <c r="B20" s="1" t="s">
        <v>38</v>
      </c>
      <c r="C20" s="4" t="s">
        <v>21</v>
      </c>
      <c r="D20" s="5" t="e">
        <f>((D15/D12)*D17*D7)+((E15/D12)*E17*D7)</f>
        <v>#DIV/0!</v>
      </c>
      <c r="E20" s="10"/>
    </row>
    <row r="21" spans="1:5" x14ac:dyDescent="0.25">
      <c r="A21" s="1" t="s">
        <v>13</v>
      </c>
      <c r="B21" s="1" t="s">
        <v>37</v>
      </c>
      <c r="C21" s="4" t="s">
        <v>28</v>
      </c>
      <c r="D21" s="5" t="e">
        <f>D11*D20</f>
        <v>#DIV/0!</v>
      </c>
      <c r="E21" s="10"/>
    </row>
    <row r="22" spans="1:5" x14ac:dyDescent="0.25">
      <c r="A22" s="1" t="s">
        <v>14</v>
      </c>
      <c r="B22" s="1" t="s">
        <v>36</v>
      </c>
      <c r="C22" s="4" t="s">
        <v>28</v>
      </c>
      <c r="D22" s="5" t="e">
        <f>(D10*D7)+D21</f>
        <v>#DIV/0!</v>
      </c>
      <c r="E22" s="10"/>
    </row>
    <row r="23" spans="1:5" ht="18.75" x14ac:dyDescent="0.3">
      <c r="B23" s="2" t="s">
        <v>2</v>
      </c>
      <c r="C23" s="4"/>
      <c r="D23" s="5"/>
      <c r="E23" s="10"/>
    </row>
    <row r="24" spans="1:5" x14ac:dyDescent="0.25">
      <c r="A24" s="1" t="s">
        <v>39</v>
      </c>
      <c r="B24" s="1" t="s">
        <v>35</v>
      </c>
      <c r="C24" s="4" t="s">
        <v>24</v>
      </c>
      <c r="D24" s="5">
        <f>D7*D8</f>
        <v>0</v>
      </c>
      <c r="E24" s="10"/>
    </row>
    <row r="25" spans="1:5" x14ac:dyDescent="0.25">
      <c r="A25" s="1" t="s">
        <v>15</v>
      </c>
      <c r="B25" s="1" t="s">
        <v>34</v>
      </c>
      <c r="C25" s="4" t="s">
        <v>24</v>
      </c>
      <c r="D25" s="5" t="e">
        <f>NPV(D6,E32:E41)</f>
        <v>#DIV/0!</v>
      </c>
      <c r="E25" s="10"/>
    </row>
    <row r="26" spans="1:5" ht="18.75" x14ac:dyDescent="0.3">
      <c r="B26" s="2" t="s">
        <v>33</v>
      </c>
      <c r="C26" s="4" t="s">
        <v>24</v>
      </c>
      <c r="D26" s="5" t="e">
        <f>D25+D24</f>
        <v>#DIV/0!</v>
      </c>
      <c r="E26" s="10"/>
    </row>
    <row r="28" spans="1:5" x14ac:dyDescent="0.25">
      <c r="B28" s="22" t="s">
        <v>48</v>
      </c>
      <c r="E28" s="9"/>
    </row>
    <row r="29" spans="1:5" x14ac:dyDescent="0.25">
      <c r="B29" s="21" t="s">
        <v>56</v>
      </c>
      <c r="E29" s="9"/>
    </row>
    <row r="30" spans="1:5" x14ac:dyDescent="0.25">
      <c r="B30" t="s">
        <v>52</v>
      </c>
      <c r="E30" s="9"/>
    </row>
    <row r="31" spans="1:5" x14ac:dyDescent="0.25">
      <c r="B31" s="29" t="s">
        <v>41</v>
      </c>
      <c r="C31" s="29"/>
      <c r="D31" s="29"/>
      <c r="E31" s="29"/>
    </row>
    <row r="32" spans="1:5" x14ac:dyDescent="0.25">
      <c r="C32">
        <v>1</v>
      </c>
      <c r="E32" s="9" t="e">
        <f t="shared" ref="E32:E41" si="0">$D$21</f>
        <v>#DIV/0!</v>
      </c>
    </row>
    <row r="33" spans="3:5" x14ac:dyDescent="0.25">
      <c r="C33">
        <v>2</v>
      </c>
      <c r="E33" s="9" t="e">
        <f t="shared" si="0"/>
        <v>#DIV/0!</v>
      </c>
    </row>
    <row r="34" spans="3:5" x14ac:dyDescent="0.25">
      <c r="C34">
        <v>3</v>
      </c>
      <c r="E34" s="9" t="e">
        <f t="shared" si="0"/>
        <v>#DIV/0!</v>
      </c>
    </row>
    <row r="35" spans="3:5" x14ac:dyDescent="0.25">
      <c r="C35">
        <v>4</v>
      </c>
      <c r="E35" s="9" t="e">
        <f t="shared" si="0"/>
        <v>#DIV/0!</v>
      </c>
    </row>
    <row r="36" spans="3:5" x14ac:dyDescent="0.25">
      <c r="C36">
        <v>5</v>
      </c>
      <c r="E36" s="9" t="e">
        <f t="shared" si="0"/>
        <v>#DIV/0!</v>
      </c>
    </row>
    <row r="37" spans="3:5" x14ac:dyDescent="0.25">
      <c r="C37">
        <v>6</v>
      </c>
      <c r="E37" s="9" t="e">
        <f t="shared" si="0"/>
        <v>#DIV/0!</v>
      </c>
    </row>
    <row r="38" spans="3:5" x14ac:dyDescent="0.25">
      <c r="C38">
        <v>7</v>
      </c>
      <c r="E38" s="9" t="e">
        <f t="shared" si="0"/>
        <v>#DIV/0!</v>
      </c>
    </row>
    <row r="39" spans="3:5" x14ac:dyDescent="0.25">
      <c r="C39">
        <v>8</v>
      </c>
      <c r="E39" s="9" t="e">
        <f t="shared" si="0"/>
        <v>#DIV/0!</v>
      </c>
    </row>
    <row r="40" spans="3:5" x14ac:dyDescent="0.25">
      <c r="C40">
        <v>9</v>
      </c>
      <c r="E40" s="9" t="e">
        <f t="shared" si="0"/>
        <v>#DIV/0!</v>
      </c>
    </row>
    <row r="41" spans="3:5" x14ac:dyDescent="0.25">
      <c r="C41">
        <v>10</v>
      </c>
      <c r="E41" s="9" t="e">
        <f t="shared" si="0"/>
        <v>#DIV/0!</v>
      </c>
    </row>
  </sheetData>
  <sheetProtection password="CC59" sheet="1" formatCells="0" formatColumns="0" formatRows="0" insertColumns="0" insertRows="0" insertHyperlinks="0" deleteColumns="0" deleteRows="0" sort="0" autoFilter="0" pivotTables="0"/>
  <mergeCells count="1">
    <mergeCell ref="B31:E31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view="pageBreakPreview" zoomScale="60" zoomScaleNormal="100" workbookViewId="0">
      <selection activeCell="D8" sqref="D8"/>
    </sheetView>
  </sheetViews>
  <sheetFormatPr defaultRowHeight="15" x14ac:dyDescent="0.25"/>
  <cols>
    <col min="2" max="2" width="71.5703125" bestFit="1" customWidth="1"/>
    <col min="3" max="3" width="8.85546875" bestFit="1" customWidth="1"/>
    <col min="4" max="5" width="13.28515625" bestFit="1" customWidth="1"/>
  </cols>
  <sheetData>
    <row r="2" spans="1:5" ht="15.75" x14ac:dyDescent="0.25">
      <c r="B2" s="28" t="s">
        <v>59</v>
      </c>
    </row>
    <row r="4" spans="1:5" ht="18.75" x14ac:dyDescent="0.3">
      <c r="B4" s="3" t="s">
        <v>0</v>
      </c>
      <c r="D4" s="13" t="s">
        <v>49</v>
      </c>
      <c r="E4" s="13" t="s">
        <v>50</v>
      </c>
    </row>
    <row r="5" spans="1:5" x14ac:dyDescent="0.25">
      <c r="B5" s="1" t="s">
        <v>18</v>
      </c>
      <c r="C5" s="4" t="s">
        <v>17</v>
      </c>
      <c r="D5" s="6">
        <v>10</v>
      </c>
      <c r="E5" s="6"/>
    </row>
    <row r="6" spans="1:5" x14ac:dyDescent="0.25">
      <c r="B6" s="1" t="s">
        <v>19</v>
      </c>
      <c r="C6" s="4" t="s">
        <v>16</v>
      </c>
      <c r="D6" s="7">
        <v>0.05</v>
      </c>
      <c r="E6" s="7"/>
    </row>
    <row r="7" spans="1:5" ht="15.75" thickBot="1" x14ac:dyDescent="0.3">
      <c r="A7" s="1" t="s">
        <v>3</v>
      </c>
      <c r="B7" s="1" t="s">
        <v>25</v>
      </c>
      <c r="C7" s="4" t="s">
        <v>20</v>
      </c>
      <c r="D7" s="15">
        <v>1</v>
      </c>
      <c r="E7" s="6"/>
    </row>
    <row r="8" spans="1:5" ht="15.75" thickBot="1" x14ac:dyDescent="0.3">
      <c r="A8" s="1" t="s">
        <v>4</v>
      </c>
      <c r="B8" s="1" t="s">
        <v>51</v>
      </c>
      <c r="C8" s="4" t="s">
        <v>26</v>
      </c>
      <c r="D8" s="23"/>
      <c r="E8" s="14"/>
    </row>
    <row r="9" spans="1:5" ht="15.75" thickBot="1" x14ac:dyDescent="0.3">
      <c r="A9" s="1" t="s">
        <v>5</v>
      </c>
      <c r="B9" s="1" t="s">
        <v>32</v>
      </c>
      <c r="C9" s="4" t="s">
        <v>17</v>
      </c>
      <c r="D9" s="17">
        <v>10</v>
      </c>
      <c r="E9" s="11"/>
    </row>
    <row r="10" spans="1:5" ht="15.75" thickBot="1" x14ac:dyDescent="0.3">
      <c r="A10" s="1" t="s">
        <v>6</v>
      </c>
      <c r="B10" s="1" t="s">
        <v>31</v>
      </c>
      <c r="C10" s="4" t="s">
        <v>27</v>
      </c>
      <c r="D10" s="23"/>
      <c r="E10" s="14"/>
    </row>
    <row r="11" spans="1:5" ht="15.75" thickBot="1" x14ac:dyDescent="0.3">
      <c r="A11" s="1" t="s">
        <v>7</v>
      </c>
      <c r="B11" s="1" t="s">
        <v>30</v>
      </c>
      <c r="C11" s="4" t="s">
        <v>29</v>
      </c>
      <c r="D11" s="18">
        <v>91</v>
      </c>
      <c r="E11" s="8"/>
    </row>
    <row r="12" spans="1:5" ht="15.75" thickBot="1" x14ac:dyDescent="0.3">
      <c r="A12" s="1" t="s">
        <v>8</v>
      </c>
      <c r="B12" s="1" t="s">
        <v>53</v>
      </c>
      <c r="C12" s="4" t="s">
        <v>16</v>
      </c>
      <c r="D12" s="24"/>
      <c r="E12" s="19"/>
    </row>
    <row r="13" spans="1:5" ht="15.75" thickBot="1" x14ac:dyDescent="0.3">
      <c r="A13" s="1"/>
      <c r="B13" s="1" t="s">
        <v>43</v>
      </c>
      <c r="C13" s="4" t="s">
        <v>44</v>
      </c>
      <c r="D13" s="25"/>
      <c r="E13" s="25"/>
    </row>
    <row r="14" spans="1:5" ht="15.75" thickBot="1" x14ac:dyDescent="0.3">
      <c r="A14" s="1" t="s">
        <v>9</v>
      </c>
      <c r="B14" s="1" t="s">
        <v>42</v>
      </c>
      <c r="C14" s="4" t="s">
        <v>22</v>
      </c>
      <c r="D14" s="25"/>
      <c r="E14" s="25"/>
    </row>
    <row r="15" spans="1:5" ht="15.75" thickBot="1" x14ac:dyDescent="0.3">
      <c r="A15" s="1" t="s">
        <v>10</v>
      </c>
      <c r="B15" s="20" t="s">
        <v>54</v>
      </c>
      <c r="C15" s="4" t="s">
        <v>22</v>
      </c>
      <c r="D15" s="26"/>
      <c r="E15" s="26"/>
    </row>
    <row r="16" spans="1:5" ht="15.75" thickBot="1" x14ac:dyDescent="0.3">
      <c r="A16" s="1"/>
      <c r="B16" s="1" t="s">
        <v>46</v>
      </c>
      <c r="C16" s="4" t="s">
        <v>47</v>
      </c>
      <c r="D16" s="26"/>
      <c r="E16" s="26"/>
    </row>
    <row r="17" spans="1:5" x14ac:dyDescent="0.25">
      <c r="A17" s="1" t="s">
        <v>11</v>
      </c>
      <c r="B17" s="1" t="s">
        <v>55</v>
      </c>
      <c r="C17" s="4" t="s">
        <v>23</v>
      </c>
      <c r="D17" s="16">
        <v>2000</v>
      </c>
      <c r="E17" s="16">
        <v>1000</v>
      </c>
    </row>
    <row r="18" spans="1:5" ht="17.25" x14ac:dyDescent="0.25">
      <c r="B18" s="1" t="s">
        <v>45</v>
      </c>
      <c r="C18" s="4" t="s">
        <v>40</v>
      </c>
      <c r="D18" s="12" t="e">
        <f>D15/D16</f>
        <v>#DIV/0!</v>
      </c>
      <c r="E18" s="12" t="e">
        <f>E15/E16</f>
        <v>#DIV/0!</v>
      </c>
    </row>
    <row r="19" spans="1:5" ht="18.75" x14ac:dyDescent="0.3">
      <c r="B19" s="2" t="s">
        <v>1</v>
      </c>
      <c r="C19" s="4"/>
      <c r="D19" s="5"/>
      <c r="E19" s="10"/>
    </row>
    <row r="20" spans="1:5" x14ac:dyDescent="0.25">
      <c r="A20" s="1" t="s">
        <v>12</v>
      </c>
      <c r="B20" s="1" t="s">
        <v>38</v>
      </c>
      <c r="C20" s="4" t="s">
        <v>21</v>
      </c>
      <c r="D20" s="5" t="e">
        <f>((D15/D12)*D17*D7)+((E15/D12)*E17*D7)</f>
        <v>#DIV/0!</v>
      </c>
      <c r="E20" s="10"/>
    </row>
    <row r="21" spans="1:5" x14ac:dyDescent="0.25">
      <c r="A21" s="1" t="s">
        <v>13</v>
      </c>
      <c r="B21" s="1" t="s">
        <v>37</v>
      </c>
      <c r="C21" s="4" t="s">
        <v>28</v>
      </c>
      <c r="D21" s="5" t="e">
        <f>D11*D20</f>
        <v>#DIV/0!</v>
      </c>
      <c r="E21" s="10"/>
    </row>
    <row r="22" spans="1:5" x14ac:dyDescent="0.25">
      <c r="A22" s="1" t="s">
        <v>14</v>
      </c>
      <c r="B22" s="1" t="s">
        <v>36</v>
      </c>
      <c r="C22" s="4" t="s">
        <v>28</v>
      </c>
      <c r="D22" s="5" t="e">
        <f>(D10*D7)+D21</f>
        <v>#DIV/0!</v>
      </c>
      <c r="E22" s="10"/>
    </row>
    <row r="23" spans="1:5" ht="18.75" x14ac:dyDescent="0.3">
      <c r="B23" s="2" t="s">
        <v>2</v>
      </c>
      <c r="C23" s="4"/>
      <c r="D23" s="5"/>
      <c r="E23" s="10"/>
    </row>
    <row r="24" spans="1:5" x14ac:dyDescent="0.25">
      <c r="A24" s="1" t="s">
        <v>39</v>
      </c>
      <c r="B24" s="1" t="s">
        <v>35</v>
      </c>
      <c r="C24" s="4" t="s">
        <v>24</v>
      </c>
      <c r="D24" s="5">
        <f>D7*D8</f>
        <v>0</v>
      </c>
      <c r="E24" s="10"/>
    </row>
    <row r="25" spans="1:5" x14ac:dyDescent="0.25">
      <c r="A25" s="1" t="s">
        <v>15</v>
      </c>
      <c r="B25" s="1" t="s">
        <v>34</v>
      </c>
      <c r="C25" s="4" t="s">
        <v>24</v>
      </c>
      <c r="D25" s="5" t="e">
        <f>NPV(D6,E32:E41)</f>
        <v>#DIV/0!</v>
      </c>
      <c r="E25" s="10"/>
    </row>
    <row r="26" spans="1:5" ht="18.75" x14ac:dyDescent="0.3">
      <c r="B26" s="2" t="s">
        <v>33</v>
      </c>
      <c r="C26" s="4" t="s">
        <v>24</v>
      </c>
      <c r="D26" s="5" t="e">
        <f>D25+D24</f>
        <v>#DIV/0!</v>
      </c>
      <c r="E26" s="10"/>
    </row>
    <row r="28" spans="1:5" x14ac:dyDescent="0.25">
      <c r="B28" s="22" t="s">
        <v>48</v>
      </c>
      <c r="E28" s="9"/>
    </row>
    <row r="29" spans="1:5" x14ac:dyDescent="0.25">
      <c r="B29" s="21" t="s">
        <v>56</v>
      </c>
      <c r="E29" s="9"/>
    </row>
    <row r="30" spans="1:5" x14ac:dyDescent="0.25">
      <c r="B30" t="s">
        <v>52</v>
      </c>
      <c r="E30" s="9"/>
    </row>
    <row r="31" spans="1:5" x14ac:dyDescent="0.25">
      <c r="B31" s="29" t="s">
        <v>41</v>
      </c>
      <c r="C31" s="29"/>
      <c r="D31" s="29"/>
      <c r="E31" s="29"/>
    </row>
    <row r="32" spans="1:5" x14ac:dyDescent="0.25">
      <c r="C32">
        <v>1</v>
      </c>
      <c r="E32" s="9" t="e">
        <f t="shared" ref="E32:E41" si="0">$D$21</f>
        <v>#DIV/0!</v>
      </c>
    </row>
    <row r="33" spans="3:5" x14ac:dyDescent="0.25">
      <c r="C33">
        <v>2</v>
      </c>
      <c r="E33" s="9" t="e">
        <f t="shared" si="0"/>
        <v>#DIV/0!</v>
      </c>
    </row>
    <row r="34" spans="3:5" x14ac:dyDescent="0.25">
      <c r="C34">
        <v>3</v>
      </c>
      <c r="E34" s="9" t="e">
        <f t="shared" si="0"/>
        <v>#DIV/0!</v>
      </c>
    </row>
    <row r="35" spans="3:5" x14ac:dyDescent="0.25">
      <c r="C35">
        <v>4</v>
      </c>
      <c r="E35" s="9" t="e">
        <f t="shared" si="0"/>
        <v>#DIV/0!</v>
      </c>
    </row>
    <row r="36" spans="3:5" x14ac:dyDescent="0.25">
      <c r="C36">
        <v>5</v>
      </c>
      <c r="E36" s="9" t="e">
        <f t="shared" si="0"/>
        <v>#DIV/0!</v>
      </c>
    </row>
    <row r="37" spans="3:5" x14ac:dyDescent="0.25">
      <c r="C37">
        <v>6</v>
      </c>
      <c r="E37" s="9" t="e">
        <f t="shared" si="0"/>
        <v>#DIV/0!</v>
      </c>
    </row>
    <row r="38" spans="3:5" x14ac:dyDescent="0.25">
      <c r="C38">
        <v>7</v>
      </c>
      <c r="E38" s="9" t="e">
        <f t="shared" si="0"/>
        <v>#DIV/0!</v>
      </c>
    </row>
    <row r="39" spans="3:5" x14ac:dyDescent="0.25">
      <c r="C39">
        <v>8</v>
      </c>
      <c r="E39" s="9" t="e">
        <f t="shared" si="0"/>
        <v>#DIV/0!</v>
      </c>
    </row>
    <row r="40" spans="3:5" x14ac:dyDescent="0.25">
      <c r="C40">
        <v>9</v>
      </c>
      <c r="E40" s="9" t="e">
        <f t="shared" si="0"/>
        <v>#DIV/0!</v>
      </c>
    </row>
    <row r="41" spans="3:5" x14ac:dyDescent="0.25">
      <c r="C41">
        <v>10</v>
      </c>
      <c r="E41" s="9" t="e">
        <f t="shared" si="0"/>
        <v>#DIV/0!</v>
      </c>
    </row>
  </sheetData>
  <sheetProtection password="CC59" sheet="1" formatCells="0" formatColumns="0" formatRows="0" insertColumns="0" insertRows="0" insertHyperlinks="0" deleteColumns="0" deleteRows="0" sort="0" autoFilter="0" pivotTables="0"/>
  <mergeCells count="1">
    <mergeCell ref="B31:E31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2" max="2" width="71.5703125" bestFit="1" customWidth="1"/>
    <col min="3" max="3" width="8.85546875" bestFit="1" customWidth="1"/>
    <col min="4" max="5" width="13.28515625" bestFit="1" customWidth="1"/>
  </cols>
  <sheetData>
    <row r="2" spans="1:5" ht="15.75" x14ac:dyDescent="0.25">
      <c r="B2" s="28" t="s">
        <v>60</v>
      </c>
    </row>
    <row r="4" spans="1:5" ht="18.75" x14ac:dyDescent="0.3">
      <c r="B4" s="3" t="s">
        <v>0</v>
      </c>
      <c r="D4" s="13" t="s">
        <v>49</v>
      </c>
      <c r="E4" s="13" t="s">
        <v>50</v>
      </c>
    </row>
    <row r="5" spans="1:5" x14ac:dyDescent="0.25">
      <c r="B5" s="1" t="s">
        <v>18</v>
      </c>
      <c r="C5" s="4" t="s">
        <v>17</v>
      </c>
      <c r="D5" s="6">
        <v>10</v>
      </c>
      <c r="E5" s="6"/>
    </row>
    <row r="6" spans="1:5" x14ac:dyDescent="0.25">
      <c r="B6" s="1" t="s">
        <v>19</v>
      </c>
      <c r="C6" s="4" t="s">
        <v>16</v>
      </c>
      <c r="D6" s="7">
        <v>0.05</v>
      </c>
      <c r="E6" s="7"/>
    </row>
    <row r="7" spans="1:5" ht="15.75" thickBot="1" x14ac:dyDescent="0.3">
      <c r="A7" s="1" t="s">
        <v>3</v>
      </c>
      <c r="B7" s="1" t="s">
        <v>25</v>
      </c>
      <c r="C7" s="4" t="s">
        <v>20</v>
      </c>
      <c r="D7" s="15">
        <v>1</v>
      </c>
      <c r="E7" s="6"/>
    </row>
    <row r="8" spans="1:5" ht="15.75" thickBot="1" x14ac:dyDescent="0.3">
      <c r="A8" s="1" t="s">
        <v>4</v>
      </c>
      <c r="B8" s="1" t="s">
        <v>51</v>
      </c>
      <c r="C8" s="4" t="s">
        <v>26</v>
      </c>
      <c r="D8" s="23"/>
      <c r="E8" s="14"/>
    </row>
    <row r="9" spans="1:5" ht="15.75" thickBot="1" x14ac:dyDescent="0.3">
      <c r="A9" s="1" t="s">
        <v>5</v>
      </c>
      <c r="B9" s="1" t="s">
        <v>32</v>
      </c>
      <c r="C9" s="4" t="s">
        <v>17</v>
      </c>
      <c r="D9" s="17">
        <v>10</v>
      </c>
      <c r="E9" s="11"/>
    </row>
    <row r="10" spans="1:5" ht="15.75" thickBot="1" x14ac:dyDescent="0.3">
      <c r="A10" s="1" t="s">
        <v>6</v>
      </c>
      <c r="B10" s="1" t="s">
        <v>31</v>
      </c>
      <c r="C10" s="4" t="s">
        <v>27</v>
      </c>
      <c r="D10" s="23"/>
      <c r="E10" s="14"/>
    </row>
    <row r="11" spans="1:5" ht="15.75" thickBot="1" x14ac:dyDescent="0.3">
      <c r="A11" s="1" t="s">
        <v>7</v>
      </c>
      <c r="B11" s="1" t="s">
        <v>30</v>
      </c>
      <c r="C11" s="4" t="s">
        <v>29</v>
      </c>
      <c r="D11" s="18">
        <v>91</v>
      </c>
      <c r="E11" s="8"/>
    </row>
    <row r="12" spans="1:5" ht="15.75" thickBot="1" x14ac:dyDescent="0.3">
      <c r="A12" s="1" t="s">
        <v>8</v>
      </c>
      <c r="B12" s="1" t="s">
        <v>53</v>
      </c>
      <c r="C12" s="4" t="s">
        <v>16</v>
      </c>
      <c r="D12" s="24"/>
      <c r="E12" s="19"/>
    </row>
    <row r="13" spans="1:5" ht="15.75" thickBot="1" x14ac:dyDescent="0.3">
      <c r="A13" s="1"/>
      <c r="B13" s="1" t="s">
        <v>43</v>
      </c>
      <c r="C13" s="4" t="s">
        <v>44</v>
      </c>
      <c r="D13" s="25"/>
      <c r="E13" s="25"/>
    </row>
    <row r="14" spans="1:5" ht="15.75" thickBot="1" x14ac:dyDescent="0.3">
      <c r="A14" s="1" t="s">
        <v>9</v>
      </c>
      <c r="B14" s="1" t="s">
        <v>42</v>
      </c>
      <c r="C14" s="4" t="s">
        <v>22</v>
      </c>
      <c r="D14" s="25"/>
      <c r="E14" s="25"/>
    </row>
    <row r="15" spans="1:5" ht="15.75" thickBot="1" x14ac:dyDescent="0.3">
      <c r="A15" s="1" t="s">
        <v>10</v>
      </c>
      <c r="B15" s="20" t="s">
        <v>54</v>
      </c>
      <c r="C15" s="4" t="s">
        <v>22</v>
      </c>
      <c r="D15" s="26"/>
      <c r="E15" s="26"/>
    </row>
    <row r="16" spans="1:5" ht="15.75" thickBot="1" x14ac:dyDescent="0.3">
      <c r="A16" s="1"/>
      <c r="B16" s="1" t="s">
        <v>46</v>
      </c>
      <c r="C16" s="4" t="s">
        <v>47</v>
      </c>
      <c r="D16" s="26"/>
      <c r="E16" s="26"/>
    </row>
    <row r="17" spans="1:5" x14ac:dyDescent="0.25">
      <c r="A17" s="1" t="s">
        <v>11</v>
      </c>
      <c r="B17" s="1" t="s">
        <v>55</v>
      </c>
      <c r="C17" s="4" t="s">
        <v>23</v>
      </c>
      <c r="D17" s="16">
        <v>2000</v>
      </c>
      <c r="E17" s="16">
        <v>1000</v>
      </c>
    </row>
    <row r="18" spans="1:5" ht="17.25" x14ac:dyDescent="0.25">
      <c r="B18" s="1" t="s">
        <v>45</v>
      </c>
      <c r="C18" s="4" t="s">
        <v>40</v>
      </c>
      <c r="D18" s="12" t="e">
        <f>D15/D16</f>
        <v>#DIV/0!</v>
      </c>
      <c r="E18" s="12" t="e">
        <f>E15/E16</f>
        <v>#DIV/0!</v>
      </c>
    </row>
    <row r="19" spans="1:5" ht="18.75" x14ac:dyDescent="0.3">
      <c r="B19" s="2" t="s">
        <v>1</v>
      </c>
      <c r="C19" s="4"/>
      <c r="D19" s="5"/>
      <c r="E19" s="10"/>
    </row>
    <row r="20" spans="1:5" x14ac:dyDescent="0.25">
      <c r="A20" s="1" t="s">
        <v>12</v>
      </c>
      <c r="B20" s="1" t="s">
        <v>38</v>
      </c>
      <c r="C20" s="4" t="s">
        <v>21</v>
      </c>
      <c r="D20" s="5" t="e">
        <f>((D15/D12)*D17*D7)+((E15/D12)*E17*D7)</f>
        <v>#DIV/0!</v>
      </c>
      <c r="E20" s="10"/>
    </row>
    <row r="21" spans="1:5" x14ac:dyDescent="0.25">
      <c r="A21" s="1" t="s">
        <v>13</v>
      </c>
      <c r="B21" s="1" t="s">
        <v>37</v>
      </c>
      <c r="C21" s="4" t="s">
        <v>28</v>
      </c>
      <c r="D21" s="5" t="e">
        <f>D11*D20</f>
        <v>#DIV/0!</v>
      </c>
      <c r="E21" s="10"/>
    </row>
    <row r="22" spans="1:5" x14ac:dyDescent="0.25">
      <c r="A22" s="1" t="s">
        <v>14</v>
      </c>
      <c r="B22" s="1" t="s">
        <v>36</v>
      </c>
      <c r="C22" s="4" t="s">
        <v>28</v>
      </c>
      <c r="D22" s="5" t="e">
        <f>(D10*D7)+D21</f>
        <v>#DIV/0!</v>
      </c>
      <c r="E22" s="10"/>
    </row>
    <row r="23" spans="1:5" ht="18.75" x14ac:dyDescent="0.3">
      <c r="B23" s="2" t="s">
        <v>2</v>
      </c>
      <c r="C23" s="4"/>
      <c r="D23" s="5"/>
      <c r="E23" s="10"/>
    </row>
    <row r="24" spans="1:5" x14ac:dyDescent="0.25">
      <c r="A24" s="1" t="s">
        <v>39</v>
      </c>
      <c r="B24" s="1" t="s">
        <v>35</v>
      </c>
      <c r="C24" s="4" t="s">
        <v>24</v>
      </c>
      <c r="D24" s="5">
        <f>D7*D8</f>
        <v>0</v>
      </c>
      <c r="E24" s="10"/>
    </row>
    <row r="25" spans="1:5" x14ac:dyDescent="0.25">
      <c r="A25" s="1" t="s">
        <v>15</v>
      </c>
      <c r="B25" s="1" t="s">
        <v>34</v>
      </c>
      <c r="C25" s="4" t="s">
        <v>24</v>
      </c>
      <c r="D25" s="5" t="e">
        <f>NPV(D6,E32:E41)</f>
        <v>#DIV/0!</v>
      </c>
      <c r="E25" s="10"/>
    </row>
    <row r="26" spans="1:5" ht="18.75" x14ac:dyDescent="0.3">
      <c r="B26" s="2" t="s">
        <v>33</v>
      </c>
      <c r="C26" s="4" t="s">
        <v>24</v>
      </c>
      <c r="D26" s="5" t="e">
        <f>D25+D24</f>
        <v>#DIV/0!</v>
      </c>
      <c r="E26" s="10"/>
    </row>
    <row r="28" spans="1:5" x14ac:dyDescent="0.25">
      <c r="B28" s="22" t="s">
        <v>48</v>
      </c>
      <c r="E28" s="9"/>
    </row>
    <row r="29" spans="1:5" x14ac:dyDescent="0.25">
      <c r="B29" s="21" t="s">
        <v>56</v>
      </c>
      <c r="E29" s="9"/>
    </row>
    <row r="30" spans="1:5" x14ac:dyDescent="0.25">
      <c r="B30" t="s">
        <v>52</v>
      </c>
      <c r="E30" s="9"/>
    </row>
    <row r="31" spans="1:5" x14ac:dyDescent="0.25">
      <c r="B31" s="29" t="s">
        <v>41</v>
      </c>
      <c r="C31" s="29"/>
      <c r="D31" s="29"/>
      <c r="E31" s="29"/>
    </row>
    <row r="32" spans="1:5" x14ac:dyDescent="0.25">
      <c r="C32">
        <v>1</v>
      </c>
      <c r="E32" s="9" t="e">
        <f t="shared" ref="E32:E41" si="0">$D$21</f>
        <v>#DIV/0!</v>
      </c>
    </row>
    <row r="33" spans="3:5" x14ac:dyDescent="0.25">
      <c r="C33">
        <v>2</v>
      </c>
      <c r="E33" s="9" t="e">
        <f t="shared" si="0"/>
        <v>#DIV/0!</v>
      </c>
    </row>
    <row r="34" spans="3:5" x14ac:dyDescent="0.25">
      <c r="C34">
        <v>3</v>
      </c>
      <c r="E34" s="9" t="e">
        <f t="shared" si="0"/>
        <v>#DIV/0!</v>
      </c>
    </row>
    <row r="35" spans="3:5" x14ac:dyDescent="0.25">
      <c r="C35">
        <v>4</v>
      </c>
      <c r="E35" s="9" t="e">
        <f t="shared" si="0"/>
        <v>#DIV/0!</v>
      </c>
    </row>
    <row r="36" spans="3:5" x14ac:dyDescent="0.25">
      <c r="C36">
        <v>5</v>
      </c>
      <c r="E36" s="9" t="e">
        <f t="shared" si="0"/>
        <v>#DIV/0!</v>
      </c>
    </row>
    <row r="37" spans="3:5" x14ac:dyDescent="0.25">
      <c r="C37">
        <v>6</v>
      </c>
      <c r="E37" s="9" t="e">
        <f t="shared" si="0"/>
        <v>#DIV/0!</v>
      </c>
    </row>
    <row r="38" spans="3:5" x14ac:dyDescent="0.25">
      <c r="C38">
        <v>7</v>
      </c>
      <c r="E38" s="9" t="e">
        <f t="shared" si="0"/>
        <v>#DIV/0!</v>
      </c>
    </row>
    <row r="39" spans="3:5" x14ac:dyDescent="0.25">
      <c r="C39">
        <v>8</v>
      </c>
      <c r="E39" s="9" t="e">
        <f t="shared" si="0"/>
        <v>#DIV/0!</v>
      </c>
    </row>
    <row r="40" spans="3:5" x14ac:dyDescent="0.25">
      <c r="C40">
        <v>9</v>
      </c>
      <c r="E40" s="9" t="e">
        <f t="shared" si="0"/>
        <v>#DIV/0!</v>
      </c>
    </row>
    <row r="41" spans="3:5" x14ac:dyDescent="0.25">
      <c r="C41">
        <v>10</v>
      </c>
      <c r="E41" s="9" t="e">
        <f t="shared" si="0"/>
        <v>#DIV/0!</v>
      </c>
    </row>
  </sheetData>
  <sheetProtection password="CC59" sheet="1" formatCells="0" formatColumns="0" formatRows="0" insertColumns="0" insertRows="0" insertHyperlinks="0" deleteColumns="0" deleteRows="0" sort="0" autoFilter="0" pivotTables="0"/>
  <mergeCells count="1">
    <mergeCell ref="B31:E3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1.rész</vt:lpstr>
      <vt:lpstr>2.rész</vt:lpstr>
      <vt:lpstr>3.rész</vt:lpstr>
      <vt:lpstr>4.rész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Forgács Tamás</dc:creator>
  <cp:lastModifiedBy>Ferenczné Edina</cp:lastModifiedBy>
  <cp:lastPrinted>2025-09-19T12:16:54Z</cp:lastPrinted>
  <dcterms:created xsi:type="dcterms:W3CDTF">2018-06-25T12:46:39Z</dcterms:created>
  <dcterms:modified xsi:type="dcterms:W3CDTF">2026-02-12T12:26:58Z</dcterms:modified>
</cp:coreProperties>
</file>